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3040" windowHeight="9000" tabRatio="793"/>
  </bookViews>
  <sheets>
    <sheet name="Table 1" sheetId="1" r:id="rId1"/>
  </sheets>
  <definedNames>
    <definedName name="__xlnm.Print_Area">'Table 1'!$A$1:$I$49</definedName>
    <definedName name="_xlnm.Print_Area" localSheetId="0">'Table 1'!$A$1:$I$49</definedName>
  </definedNames>
  <calcPr calcId="152511" refMode="R1C1"/>
</workbook>
</file>

<file path=xl/calcChain.xml><?xml version="1.0" encoding="utf-8"?>
<calcChain xmlns="http://schemas.openxmlformats.org/spreadsheetml/2006/main">
  <c r="H49" i="1" l="1"/>
  <c r="H48" i="1"/>
  <c r="H47" i="1"/>
  <c r="I8" i="1"/>
  <c r="I47" i="1" s="1"/>
  <c r="G37" i="1" l="1"/>
  <c r="G7" i="1"/>
  <c r="I7" i="1"/>
  <c r="G10" i="1"/>
  <c r="I10" i="1"/>
  <c r="G11" i="1"/>
  <c r="I11" i="1"/>
  <c r="G12" i="1"/>
  <c r="I12" i="1"/>
  <c r="G13" i="1"/>
  <c r="I13" i="1"/>
  <c r="G14" i="1"/>
  <c r="I14" i="1"/>
  <c r="G15" i="1"/>
  <c r="I15" i="1"/>
  <c r="G17" i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  <c r="G36" i="1"/>
  <c r="I36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I45" i="1"/>
  <c r="G46" i="1"/>
  <c r="I46" i="1"/>
  <c r="I48" i="1" l="1"/>
  <c r="I49" i="1"/>
</calcChain>
</file>

<file path=xl/sharedStrings.xml><?xml version="1.0" encoding="utf-8"?>
<sst xmlns="http://schemas.openxmlformats.org/spreadsheetml/2006/main" count="125" uniqueCount="95">
  <si>
    <t>Контактные данные (телефон, e-mail, адрес (доставки), ФИО/Организация)</t>
  </si>
  <si>
    <t>п/п</t>
  </si>
  <si>
    <t>Арт.</t>
  </si>
  <si>
    <t>Название</t>
  </si>
  <si>
    <t>Цвет/иное</t>
  </si>
  <si>
    <r>
      <t xml:space="preserve">Описание/Эффект
</t>
    </r>
    <r>
      <rPr>
        <sz val="16"/>
        <rFont val="Calibri"/>
        <family val="2"/>
        <charset val="1"/>
      </rPr>
      <t>* х/5 интенсивность свечения</t>
    </r>
  </si>
  <si>
    <t>Цена, руб</t>
  </si>
  <si>
    <t>Заказ, ед.</t>
  </si>
  <si>
    <t>Subtotal
руб</t>
  </si>
  <si>
    <t>СП1</t>
  </si>
  <si>
    <t>СП2</t>
  </si>
  <si>
    <t>Наборы</t>
  </si>
  <si>
    <t>Резиновый Пластилин 
150 г, 6 цветов</t>
  </si>
  <si>
    <t>Тот самый пластилин, который становится резиной</t>
  </si>
  <si>
    <t>My Gum Classic, 100 г</t>
  </si>
  <si>
    <t>основа, три классики
банан, маракуйя, малина</t>
  </si>
  <si>
    <t xml:space="preserve">My Gum Pony, 100 г </t>
  </si>
  <si>
    <t>основа, 2 неона, 1 перламутр ваниль, дыня, жвачка</t>
  </si>
  <si>
    <t>My Gum Cookie, 100 г</t>
  </si>
  <si>
    <t>My Gum Orange, 100 г</t>
  </si>
  <si>
    <t>кокосовая основа, три неона апельсин, клубника, груша</t>
  </si>
  <si>
    <t>My Gum Magnet, 100 г</t>
  </si>
  <si>
    <t>магнитная основа, 3 металлика + магнит</t>
  </si>
  <si>
    <t>My Gum Ghosts, 100 г</t>
  </si>
  <si>
    <t>цветная основа, 3 светящихся в темноте.</t>
  </si>
  <si>
    <t>My Gum 10 г фасовка (силикон)</t>
  </si>
  <si>
    <t>Красный классический</t>
  </si>
  <si>
    <t>Красный</t>
  </si>
  <si>
    <t>Без эффекта</t>
  </si>
  <si>
    <t xml:space="preserve">Синий классический </t>
  </si>
  <si>
    <t>Синий</t>
  </si>
  <si>
    <t xml:space="preserve">Желтый классический </t>
  </si>
  <si>
    <t>Желтый</t>
  </si>
  <si>
    <t xml:space="preserve">Зеленый классический </t>
  </si>
  <si>
    <t>Зеленый</t>
  </si>
  <si>
    <t xml:space="preserve">Фиолетовый классический </t>
  </si>
  <si>
    <t>Фиолетовый</t>
  </si>
  <si>
    <t xml:space="preserve">Оранжевый классический </t>
  </si>
  <si>
    <t>Оранжевый</t>
  </si>
  <si>
    <t>Розовый неон</t>
  </si>
  <si>
    <t>Розовый</t>
  </si>
  <si>
    <t>Неон - яркий на солнце</t>
  </si>
  <si>
    <t>Оранжевый неон</t>
  </si>
  <si>
    <t>Неон</t>
  </si>
  <si>
    <t>Зеленый неон</t>
  </si>
  <si>
    <t>Желтый неон</t>
  </si>
  <si>
    <t>Розовый жемчужный</t>
  </si>
  <si>
    <t>Перламутр</t>
  </si>
  <si>
    <t>Оранжевый жемчужный</t>
  </si>
  <si>
    <t>Зеленый жемчужный</t>
  </si>
  <si>
    <t>Синий жемчужный</t>
  </si>
  <si>
    <t>Белый жемчужный</t>
  </si>
  <si>
    <t>Ванильно-белый</t>
  </si>
  <si>
    <t>Желтый жемчужный</t>
  </si>
  <si>
    <t>Светящийся зеленый</t>
  </si>
  <si>
    <t>Белый матовый</t>
  </si>
  <si>
    <t>Зеленое свечение *5/5</t>
  </si>
  <si>
    <t>Светящийся бирюзовый</t>
  </si>
  <si>
    <t>Бирюзовое свечение *4/5</t>
  </si>
  <si>
    <t>Светящийся голубой</t>
  </si>
  <si>
    <t>Голубое свечение *3/5</t>
  </si>
  <si>
    <t>Светящийся оранжевый</t>
  </si>
  <si>
    <t>Оранжево-красный</t>
  </si>
  <si>
    <t>Оранжевое свечение *3/5</t>
  </si>
  <si>
    <t>Светящийся розовый</t>
  </si>
  <si>
    <t>Розово-голубое свечение *2/5</t>
  </si>
  <si>
    <t>Светящийся  фиолетовый</t>
  </si>
  <si>
    <t>Пурпурно-розовый</t>
  </si>
  <si>
    <t>Фиолетовое свечение *2/5</t>
  </si>
  <si>
    <t>Красный малиновый</t>
  </si>
  <si>
    <t>Аромат Малина</t>
  </si>
  <si>
    <t xml:space="preserve">Синий маракуевый </t>
  </si>
  <si>
    <t>Аромат Маракуйя</t>
  </si>
  <si>
    <t>Желтый банановый</t>
  </si>
  <si>
    <t>Аромат Банан</t>
  </si>
  <si>
    <t>Зеленый дюшес</t>
  </si>
  <si>
    <t>Аромат Дюшес, неон</t>
  </si>
  <si>
    <t>Розовый жвачечный</t>
  </si>
  <si>
    <t>Аромат Love IS, неон</t>
  </si>
  <si>
    <t>Желтый дынный</t>
  </si>
  <si>
    <t>Аромат Дыня, неон</t>
  </si>
  <si>
    <t>Белый Крем-Брюле</t>
  </si>
  <si>
    <t>Аромат Сливки, перламутр</t>
  </si>
  <si>
    <t>Зеленый ореховый</t>
  </si>
  <si>
    <t xml:space="preserve">Зеленый </t>
  </si>
  <si>
    <t>Аромат орех, перламутр</t>
  </si>
  <si>
    <t>Итого, СП1</t>
  </si>
  <si>
    <t xml:space="preserve">Итого, СП2 </t>
  </si>
  <si>
    <t xml:space="preserve">Итого, СП3 </t>
  </si>
  <si>
    <t>(3+1) - это набор из четырёх неньютоновских жидкостей (жвачек для рук). Одна - большая 70 г, три - маленьких по 10 г, для смешивания. Производятся из силикона, срок годности 3 года. Аромат медленно выветривается в открытом виде.</t>
  </si>
  <si>
    <t>кофейная основа, 3 цвета с ароматами сливок, карамели и печенек</t>
  </si>
  <si>
    <r>
      <t xml:space="preserve">СП1 для заказов от 5 до 10 тыс. рублей. СП2 (5%) для заказов свыше 10 тыс. рублей. Для постоянных клиентов и для заказов свяше 30 тыс. рублей применяется СП3 (10%). Далее - индивидуально. Телефон для прямой связи </t>
    </r>
    <r>
      <rPr>
        <b/>
        <sz val="14"/>
        <color indexed="54"/>
        <rFont val="Calibri"/>
        <family val="2"/>
        <charset val="204"/>
      </rPr>
      <t>+7-927-249-58-10 (Ярослав)</t>
    </r>
    <r>
      <rPr>
        <sz val="14"/>
        <color indexed="54"/>
        <rFont val="Calibri"/>
        <family val="2"/>
        <charset val="204"/>
      </rPr>
      <t xml:space="preserve">. Запрос присылать на </t>
    </r>
    <r>
      <rPr>
        <b/>
        <sz val="14"/>
        <color indexed="54"/>
        <rFont val="Calibri"/>
        <family val="2"/>
        <charset val="204"/>
      </rPr>
      <t xml:space="preserve">gum@oleplastica.ru </t>
    </r>
    <r>
      <rPr>
        <sz val="14"/>
        <color indexed="54"/>
        <rFont val="Calibri"/>
        <family val="2"/>
        <charset val="204"/>
      </rPr>
      <t>или через форму сбора контактов на сайте.</t>
    </r>
    <r>
      <rPr>
        <b/>
        <sz val="14"/>
        <color indexed="54"/>
        <rFont val="Calibri"/>
        <family val="2"/>
        <charset val="204"/>
      </rPr>
      <t xml:space="preserve"> </t>
    </r>
  </si>
  <si>
    <r>
      <rPr>
        <sz val="14"/>
        <color rgb="FF002060"/>
        <rFont val="Calibri"/>
        <family val="2"/>
        <charset val="204"/>
      </rPr>
      <t>В этом поле вводятся ваши контакты. (полностью удалите наш исходный текст)</t>
    </r>
    <r>
      <rPr>
        <sz val="12"/>
        <color rgb="FF002060"/>
        <rFont val="Calibri"/>
        <family val="2"/>
        <charset val="204"/>
      </rPr>
      <t xml:space="preserve">
</t>
    </r>
    <r>
      <rPr>
        <sz val="14"/>
        <color rgb="FF002060"/>
        <rFont val="Calibri"/>
        <family val="2"/>
        <charset val="204"/>
      </rPr>
      <t xml:space="preserve">
Ссылка на соцсети Instagram: @oleplastica Видео: www.youtube.com/oleplastica_ru
ВК: www.vk.com/oleplastica FB: www.facebook.com/oleplastica
Фото можно брать с Яндекс.Диска:  https://yadi.sk/d/sq4BsXx433Wzpr и из соцсетей.</t>
    </r>
  </si>
  <si>
    <t>My Gum Светящееся
Ассорти, 60 г, 6 цветов</t>
  </si>
  <si>
    <t xml:space="preserve">6 оттенков свечения после зарядки источником света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</si>
</sst>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;###0.0"/>
  </numFmts>
  <fonts count="24" x14ac:knownFonts="1"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6"/>
      <color indexed="12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1"/>
    </font>
    <font>
      <sz val="16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1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rgb="FF002060"/>
      <name val="Calibri"/>
      <family val="2"/>
      <charset val="204"/>
    </font>
    <font>
      <sz val="14"/>
      <color rgb="FF002060"/>
      <name val="Calibri"/>
      <family val="2"/>
      <charset val="204"/>
    </font>
    <font>
      <sz val="14"/>
      <color indexed="54"/>
      <name val="Calibri"/>
      <family val="2"/>
      <charset val="204"/>
    </font>
    <font>
      <b/>
      <sz val="14"/>
      <color indexed="5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1" fillId="0" borderId="0" xfId="2"/>
    <xf numFmtId="0" fontId="1" fillId="0" borderId="1" xfId="2" applyFill="1" applyBorder="1" applyAlignment="1">
      <alignment horizontal="left" vertical="top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Fill="1" applyBorder="1" applyAlignment="1">
      <alignment horizontal="left" vertical="top"/>
    </xf>
    <xf numFmtId="1" fontId="12" fillId="0" borderId="8" xfId="2" applyNumberFormat="1" applyFont="1" applyFill="1" applyBorder="1" applyAlignment="1" applyProtection="1">
      <alignment horizontal="left" vertical="center" wrapText="1"/>
      <protection hidden="1"/>
    </xf>
    <xf numFmtId="1" fontId="12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3" fillId="0" borderId="1" xfId="2" applyFont="1" applyFill="1" applyBorder="1" applyAlignment="1" applyProtection="1">
      <alignment horizontal="left" vertical="center"/>
      <protection hidden="1"/>
    </xf>
    <xf numFmtId="0" fontId="14" fillId="0" borderId="0" xfId="2" applyFont="1" applyFill="1" applyBorder="1" applyAlignment="1">
      <alignment vertical="top" wrapText="1"/>
    </xf>
    <xf numFmtId="165" fontId="15" fillId="0" borderId="4" xfId="2" applyNumberFormat="1" applyFont="1" applyFill="1" applyBorder="1" applyAlignment="1" applyProtection="1">
      <alignment horizontal="center" vertical="center" wrapText="1"/>
      <protection hidden="1"/>
    </xf>
    <xf numFmtId="165" fontId="15" fillId="0" borderId="4" xfId="2" applyNumberFormat="1" applyFont="1" applyFill="1" applyBorder="1" applyAlignment="1" applyProtection="1">
      <alignment horizontal="center" vertical="center"/>
      <protection hidden="1"/>
    </xf>
    <xf numFmtId="165" fontId="15" fillId="0" borderId="5" xfId="2" applyNumberFormat="1" applyFont="1" applyFill="1" applyBorder="1" applyAlignment="1" applyProtection="1">
      <alignment horizontal="center" vertical="center" wrapText="1"/>
      <protection hidden="1"/>
    </xf>
    <xf numFmtId="165" fontId="15" fillId="0" borderId="5" xfId="2" applyNumberFormat="1" applyFont="1" applyFill="1" applyBorder="1" applyAlignment="1" applyProtection="1">
      <alignment horizontal="center" vertical="center"/>
      <protection hidden="1"/>
    </xf>
    <xf numFmtId="165" fontId="15" fillId="3" borderId="9" xfId="2" applyNumberFormat="1" applyFont="1" applyFill="1" applyBorder="1" applyAlignment="1" applyProtection="1">
      <alignment horizontal="center" vertical="center" wrapText="1"/>
      <protection hidden="1"/>
    </xf>
    <xf numFmtId="165" fontId="15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2" applyFont="1" applyFill="1" applyBorder="1" applyAlignment="1" applyProtection="1">
      <alignment horizontal="left" vertical="top"/>
      <protection hidden="1"/>
    </xf>
    <xf numFmtId="0" fontId="15" fillId="0" borderId="6" xfId="2" applyFont="1" applyFill="1" applyBorder="1" applyAlignment="1" applyProtection="1">
      <alignment horizontal="left" vertical="top"/>
      <protection hidden="1"/>
    </xf>
    <xf numFmtId="0" fontId="15" fillId="0" borderId="3" xfId="2" applyFont="1" applyFill="1" applyBorder="1" applyAlignment="1" applyProtection="1">
      <alignment horizontal="left" vertical="top"/>
      <protection hidden="1"/>
    </xf>
    <xf numFmtId="165" fontId="10" fillId="0" borderId="4" xfId="2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2" applyNumberFormat="1" applyFont="1" applyFill="1" applyBorder="1" applyAlignment="1" applyProtection="1">
      <alignment horizontal="center" vertical="center"/>
      <protection hidden="1"/>
    </xf>
    <xf numFmtId="0" fontId="10" fillId="0" borderId="3" xfId="2" applyFont="1" applyFill="1" applyBorder="1" applyAlignment="1" applyProtection="1">
      <alignment horizontal="left" vertical="top"/>
      <protection hidden="1"/>
    </xf>
    <xf numFmtId="0" fontId="15" fillId="0" borderId="5" xfId="2" applyFont="1" applyFill="1" applyBorder="1" applyAlignment="1" applyProtection="1">
      <alignment horizontal="left" vertical="top"/>
      <protection locked="0"/>
    </xf>
    <xf numFmtId="0" fontId="15" fillId="0" borderId="4" xfId="2" applyFont="1" applyFill="1" applyBorder="1" applyAlignment="1" applyProtection="1">
      <alignment horizontal="left" vertical="top"/>
      <protection locked="0"/>
    </xf>
    <xf numFmtId="0" fontId="10" fillId="0" borderId="4" xfId="2" applyFont="1" applyFill="1" applyBorder="1" applyAlignment="1" applyProtection="1">
      <alignment horizontal="left" vertical="top"/>
      <protection locked="0"/>
    </xf>
    <xf numFmtId="164" fontId="10" fillId="0" borderId="6" xfId="2" applyNumberFormat="1" applyFont="1" applyFill="1" applyBorder="1" applyAlignment="1" applyProtection="1">
      <alignment horizontal="left" vertical="top" wrapText="1"/>
    </xf>
    <xf numFmtId="164" fontId="10" fillId="0" borderId="3" xfId="2" applyNumberFormat="1" applyFont="1" applyFill="1" applyBorder="1" applyAlignment="1" applyProtection="1">
      <alignment horizontal="left" vertical="top" wrapText="1"/>
    </xf>
    <xf numFmtId="164" fontId="10" fillId="2" borderId="3" xfId="2" applyNumberFormat="1" applyFont="1" applyFill="1" applyBorder="1" applyAlignment="1" applyProtection="1">
      <alignment horizontal="left" vertical="top" wrapText="1"/>
    </xf>
    <xf numFmtId="164" fontId="15" fillId="0" borderId="3" xfId="2" applyNumberFormat="1" applyFont="1" applyFill="1" applyBorder="1" applyAlignment="1" applyProtection="1">
      <alignment horizontal="left" vertical="top" wrapText="1"/>
    </xf>
    <xf numFmtId="0" fontId="17" fillId="0" borderId="3" xfId="2" applyFont="1" applyFill="1" applyBorder="1" applyAlignment="1" applyProtection="1">
      <alignment horizontal="left" vertical="top"/>
    </xf>
    <xf numFmtId="164" fontId="10" fillId="2" borderId="5" xfId="2" applyNumberFormat="1" applyFont="1" applyFill="1" applyBorder="1" applyAlignment="1" applyProtection="1">
      <alignment horizontal="left" vertical="top" wrapText="1"/>
    </xf>
    <xf numFmtId="164" fontId="10" fillId="0" borderId="7" xfId="2" applyNumberFormat="1" applyFont="1" applyFill="1" applyBorder="1" applyAlignment="1" applyProtection="1">
      <alignment horizontal="left" vertical="top" wrapText="1"/>
    </xf>
    <xf numFmtId="0" fontId="16" fillId="0" borderId="6" xfId="2" applyFont="1" applyFill="1" applyBorder="1" applyAlignment="1" applyProtection="1">
      <alignment horizontal="left" vertical="top"/>
    </xf>
    <xf numFmtId="164" fontId="10" fillId="2" borderId="1" xfId="2" applyNumberFormat="1" applyFont="1" applyFill="1" applyBorder="1" applyAlignment="1" applyProtection="1">
      <alignment horizontal="left" vertical="top" wrapText="1"/>
    </xf>
    <xf numFmtId="164" fontId="10" fillId="0" borderId="1" xfId="2" applyNumberFormat="1" applyFont="1" applyFill="1" applyBorder="1" applyAlignment="1" applyProtection="1">
      <alignment horizontal="left" vertical="top" wrapText="1"/>
    </xf>
    <xf numFmtId="0" fontId="16" fillId="0" borderId="1" xfId="2" applyFont="1" applyFill="1" applyBorder="1" applyAlignment="1" applyProtection="1">
      <alignment horizontal="left" vertical="top"/>
    </xf>
    <xf numFmtId="0" fontId="18" fillId="0" borderId="0" xfId="2" applyFont="1" applyFill="1" applyBorder="1" applyAlignment="1" applyProtection="1">
      <alignment horizontal="left" vertical="top"/>
    </xf>
    <xf numFmtId="164" fontId="10" fillId="2" borderId="8" xfId="2" applyNumberFormat="1" applyFont="1" applyFill="1" applyBorder="1" applyAlignment="1" applyProtection="1">
      <alignment horizontal="left" vertical="top" wrapText="1"/>
    </xf>
    <xf numFmtId="164" fontId="10" fillId="0" borderId="8" xfId="2" applyNumberFormat="1" applyFont="1" applyFill="1" applyBorder="1" applyAlignment="1" applyProtection="1">
      <alignment horizontal="left" vertical="top" wrapText="1"/>
    </xf>
    <xf numFmtId="0" fontId="16" fillId="0" borderId="8" xfId="2" applyFont="1" applyFill="1" applyBorder="1" applyAlignment="1" applyProtection="1">
      <alignment horizontal="left" vertical="top"/>
    </xf>
    <xf numFmtId="164" fontId="10" fillId="2" borderId="6" xfId="2" applyNumberFormat="1" applyFont="1" applyFill="1" applyBorder="1" applyAlignment="1" applyProtection="1">
      <alignment horizontal="left" vertical="top" wrapText="1"/>
    </xf>
    <xf numFmtId="0" fontId="17" fillId="0" borderId="1" xfId="2" applyFont="1" applyFill="1" applyBorder="1" applyAlignment="1" applyProtection="1">
      <alignment horizontal="left" vertical="top"/>
    </xf>
    <xf numFmtId="164" fontId="10" fillId="3" borderId="1" xfId="2" applyNumberFormat="1" applyFont="1" applyFill="1" applyBorder="1" applyAlignment="1" applyProtection="1">
      <alignment horizontal="left" vertical="top" wrapText="1"/>
    </xf>
    <xf numFmtId="0" fontId="17" fillId="3" borderId="1" xfId="2" applyFont="1" applyFill="1" applyBorder="1" applyAlignment="1" applyProtection="1">
      <alignment horizontal="left" vertical="top"/>
    </xf>
    <xf numFmtId="0" fontId="17" fillId="3" borderId="1" xfId="2" applyFont="1" applyFill="1" applyBorder="1" applyAlignment="1" applyProtection="1">
      <alignment horizontal="left" vertical="top" wrapText="1"/>
    </xf>
    <xf numFmtId="0" fontId="17" fillId="0" borderId="1" xfId="2" applyFont="1" applyFill="1" applyBorder="1" applyAlignment="1" applyProtection="1">
      <alignment horizontal="left" vertical="top" wrapText="1"/>
    </xf>
    <xf numFmtId="0" fontId="16" fillId="0" borderId="1" xfId="2" applyFont="1" applyFill="1" applyBorder="1" applyAlignment="1" applyProtection="1">
      <alignment horizontal="left" vertical="top" wrapText="1"/>
    </xf>
    <xf numFmtId="0" fontId="18" fillId="0" borderId="1" xfId="2" applyFont="1" applyFill="1" applyBorder="1" applyAlignment="1" applyProtection="1">
      <alignment horizontal="left" vertical="top"/>
    </xf>
    <xf numFmtId="0" fontId="16" fillId="3" borderId="1" xfId="2" applyFont="1" applyFill="1" applyBorder="1" applyAlignment="1" applyProtection="1">
      <alignment horizontal="left" vertical="top"/>
    </xf>
    <xf numFmtId="0" fontId="18" fillId="0" borderId="1" xfId="2" applyFont="1" applyFill="1" applyBorder="1" applyAlignment="1" applyProtection="1">
      <alignment horizontal="left" vertical="top" wrapText="1"/>
    </xf>
    <xf numFmtId="0" fontId="18" fillId="0" borderId="8" xfId="2" applyFont="1" applyFill="1" applyBorder="1" applyAlignment="1" applyProtection="1">
      <alignment horizontal="left" vertical="top"/>
    </xf>
    <xf numFmtId="0" fontId="17" fillId="0" borderId="8" xfId="2" applyFont="1" applyFill="1" applyBorder="1" applyAlignment="1" applyProtection="1">
      <alignment horizontal="left" vertical="top" wrapText="1"/>
    </xf>
    <xf numFmtId="0" fontId="15" fillId="0" borderId="1" xfId="2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center" vertical="top"/>
      <protection hidden="1"/>
    </xf>
    <xf numFmtId="0" fontId="19" fillId="0" borderId="0" xfId="2" applyFont="1" applyFill="1" applyBorder="1" applyAlignment="1" applyProtection="1">
      <alignment horizontal="center" vertical="top"/>
      <protection hidden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2" fillId="0" borderId="2" xfId="2" applyFont="1" applyFill="1" applyBorder="1" applyAlignment="1" applyProtection="1">
      <alignment horizontal="center" vertical="top" wrapText="1"/>
      <protection hidden="1"/>
    </xf>
    <xf numFmtId="0" fontId="5" fillId="0" borderId="1" xfId="2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 applyProtection="1">
      <alignment horizontal="center" vertical="center"/>
      <protection hidden="1"/>
    </xf>
    <xf numFmtId="0" fontId="4" fillId="0" borderId="1" xfId="2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Border="1" applyAlignment="1" applyProtection="1">
      <alignment horizontal="right" vertical="center" wrapText="1"/>
      <protection hidden="1"/>
    </xf>
    <xf numFmtId="0" fontId="4" fillId="0" borderId="1" xfId="2" applyFont="1" applyFill="1" applyBorder="1" applyAlignment="1" applyProtection="1">
      <alignment horizontal="center" vertical="center" wrapText="1"/>
      <protection hidden="1"/>
    </xf>
    <xf numFmtId="164" fontId="9" fillId="2" borderId="1" xfId="2" applyNumberFormat="1" applyFont="1" applyFill="1" applyBorder="1" applyAlignment="1" applyProtection="1">
      <alignment horizontal="left" vertical="top" wrapText="1"/>
      <protection hidden="1"/>
    </xf>
    <xf numFmtId="164" fontId="10" fillId="2" borderId="6" xfId="2" applyNumberFormat="1" applyFont="1" applyFill="1" applyBorder="1" applyAlignment="1" applyProtection="1">
      <alignment horizontal="left" vertical="top" wrapText="1"/>
      <protection hidden="1"/>
    </xf>
    <xf numFmtId="164" fontId="10" fillId="2" borderId="11" xfId="2" applyNumberFormat="1" applyFont="1" applyFill="1" applyBorder="1" applyAlignment="1" applyProtection="1">
      <alignment horizontal="left" vertical="top" wrapText="1"/>
    </xf>
    <xf numFmtId="164" fontId="10" fillId="0" borderId="11" xfId="2" applyNumberFormat="1" applyFont="1" applyFill="1" applyBorder="1" applyAlignment="1" applyProtection="1">
      <alignment horizontal="left" vertical="top" wrapText="1"/>
    </xf>
    <xf numFmtId="164" fontId="15" fillId="0" borderId="11" xfId="2" applyNumberFormat="1" applyFont="1" applyFill="1" applyBorder="1" applyAlignment="1" applyProtection="1">
      <alignment horizontal="left" vertical="top" wrapText="1"/>
    </xf>
    <xf numFmtId="0" fontId="17" fillId="0" borderId="11" xfId="2" applyFont="1" applyFill="1" applyBorder="1" applyAlignment="1" applyProtection="1">
      <alignment horizontal="left" vertical="top"/>
    </xf>
    <xf numFmtId="165" fontId="10" fillId="0" borderId="11" xfId="2" applyNumberFormat="1" applyFont="1" applyFill="1" applyBorder="1" applyAlignment="1" applyProtection="1">
      <alignment horizontal="center" vertical="center" wrapText="1"/>
      <protection hidden="1"/>
    </xf>
    <xf numFmtId="165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1" xfId="2" applyFont="1" applyFill="1" applyBorder="1" applyAlignment="1" applyProtection="1">
      <alignment horizontal="left" vertical="top"/>
      <protection locked="0"/>
    </xf>
    <xf numFmtId="164" fontId="13" fillId="0" borderId="10" xfId="2" applyNumberFormat="1" applyFont="1" applyFill="1" applyBorder="1" applyAlignment="1" applyProtection="1">
      <alignment horizontal="left" vertical="center"/>
      <protection hidden="1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1F1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0</xdr:row>
      <xdr:rowOff>182880</xdr:rowOff>
    </xdr:from>
    <xdr:to>
      <xdr:col>2</xdr:col>
      <xdr:colOff>2354580</xdr:colOff>
      <xdr:row>1</xdr:row>
      <xdr:rowOff>1318260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182880"/>
          <a:ext cx="2933700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22860</xdr:colOff>
      <xdr:row>10</xdr:row>
      <xdr:rowOff>7620</xdr:rowOff>
    </xdr:from>
    <xdr:to>
      <xdr:col>3</xdr:col>
      <xdr:colOff>789623</xdr:colOff>
      <xdr:row>10</xdr:row>
      <xdr:rowOff>518795</xdr:rowOff>
    </xdr:to>
    <xdr:pic>
      <xdr:nvPicPr>
        <xdr:cNvPr id="102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2820" y="5341620"/>
          <a:ext cx="766763" cy="511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7620</xdr:colOff>
      <xdr:row>9</xdr:row>
      <xdr:rowOff>7620</xdr:rowOff>
    </xdr:from>
    <xdr:to>
      <xdr:col>3</xdr:col>
      <xdr:colOff>781685</xdr:colOff>
      <xdr:row>9</xdr:row>
      <xdr:rowOff>518795</xdr:rowOff>
    </xdr:to>
    <xdr:pic>
      <xdr:nvPicPr>
        <xdr:cNvPr id="102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4792980"/>
          <a:ext cx="774065" cy="511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7620</xdr:colOff>
      <xdr:row>11</xdr:row>
      <xdr:rowOff>7620</xdr:rowOff>
    </xdr:from>
    <xdr:to>
      <xdr:col>3</xdr:col>
      <xdr:colOff>781685</xdr:colOff>
      <xdr:row>11</xdr:row>
      <xdr:rowOff>518795</xdr:rowOff>
    </xdr:to>
    <xdr:pic>
      <xdr:nvPicPr>
        <xdr:cNvPr id="1028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5890260"/>
          <a:ext cx="774065" cy="511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7620</xdr:colOff>
      <xdr:row>12</xdr:row>
      <xdr:rowOff>7620</xdr:rowOff>
    </xdr:from>
    <xdr:to>
      <xdr:col>3</xdr:col>
      <xdr:colOff>781685</xdr:colOff>
      <xdr:row>12</xdr:row>
      <xdr:rowOff>518795</xdr:rowOff>
    </xdr:to>
    <xdr:pic>
      <xdr:nvPicPr>
        <xdr:cNvPr id="1029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6438900"/>
          <a:ext cx="774065" cy="511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15240</xdr:colOff>
      <xdr:row>13</xdr:row>
      <xdr:rowOff>7620</xdr:rowOff>
    </xdr:from>
    <xdr:to>
      <xdr:col>3</xdr:col>
      <xdr:colOff>789305</xdr:colOff>
      <xdr:row>13</xdr:row>
      <xdr:rowOff>518795</xdr:rowOff>
    </xdr:to>
    <xdr:pic>
      <xdr:nvPicPr>
        <xdr:cNvPr id="1030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987540"/>
          <a:ext cx="774065" cy="511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7620</xdr:colOff>
      <xdr:row>14</xdr:row>
      <xdr:rowOff>15240</xdr:rowOff>
    </xdr:from>
    <xdr:to>
      <xdr:col>3</xdr:col>
      <xdr:colOff>796290</xdr:colOff>
      <xdr:row>14</xdr:row>
      <xdr:rowOff>541020</xdr:rowOff>
    </xdr:to>
    <xdr:pic>
      <xdr:nvPicPr>
        <xdr:cNvPr id="1031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7543800"/>
          <a:ext cx="788670" cy="525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45720</xdr:colOff>
      <xdr:row>6</xdr:row>
      <xdr:rowOff>22860</xdr:rowOff>
    </xdr:from>
    <xdr:to>
      <xdr:col>3</xdr:col>
      <xdr:colOff>807720</xdr:colOff>
      <xdr:row>6</xdr:row>
      <xdr:rowOff>533400</xdr:rowOff>
    </xdr:to>
    <xdr:pic>
      <xdr:nvPicPr>
        <xdr:cNvPr id="103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5680" y="3771900"/>
          <a:ext cx="76200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685800</xdr:colOff>
      <xdr:row>9</xdr:row>
      <xdr:rowOff>22860</xdr:rowOff>
    </xdr:from>
    <xdr:to>
      <xdr:col>3</xdr:col>
      <xdr:colOff>1531620</xdr:colOff>
      <xdr:row>9</xdr:row>
      <xdr:rowOff>525780</xdr:rowOff>
    </xdr:to>
    <xdr:pic>
      <xdr:nvPicPr>
        <xdr:cNvPr id="1033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760" y="4808220"/>
          <a:ext cx="845820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746760</xdr:colOff>
      <xdr:row>10</xdr:row>
      <xdr:rowOff>22860</xdr:rowOff>
    </xdr:from>
    <xdr:to>
      <xdr:col>4</xdr:col>
      <xdr:colOff>0</xdr:colOff>
      <xdr:row>10</xdr:row>
      <xdr:rowOff>510540</xdr:rowOff>
    </xdr:to>
    <xdr:pic>
      <xdr:nvPicPr>
        <xdr:cNvPr id="1034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6720" y="5356860"/>
          <a:ext cx="807720" cy="487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754380</xdr:colOff>
      <xdr:row>11</xdr:row>
      <xdr:rowOff>30480</xdr:rowOff>
    </xdr:from>
    <xdr:to>
      <xdr:col>3</xdr:col>
      <xdr:colOff>1524000</xdr:colOff>
      <xdr:row>11</xdr:row>
      <xdr:rowOff>502920</xdr:rowOff>
    </xdr:to>
    <xdr:pic>
      <xdr:nvPicPr>
        <xdr:cNvPr id="1035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5913120"/>
          <a:ext cx="769620" cy="4724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701040</xdr:colOff>
      <xdr:row>12</xdr:row>
      <xdr:rowOff>7620</xdr:rowOff>
    </xdr:from>
    <xdr:to>
      <xdr:col>3</xdr:col>
      <xdr:colOff>1546860</xdr:colOff>
      <xdr:row>12</xdr:row>
      <xdr:rowOff>533400</xdr:rowOff>
    </xdr:to>
    <xdr:pic>
      <xdr:nvPicPr>
        <xdr:cNvPr id="1036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6438900"/>
          <a:ext cx="845820" cy="525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1767839</xdr:colOff>
      <xdr:row>9</xdr:row>
      <xdr:rowOff>30480</xdr:rowOff>
    </xdr:from>
    <xdr:to>
      <xdr:col>2</xdr:col>
      <xdr:colOff>2496093</xdr:colOff>
      <xdr:row>9</xdr:row>
      <xdr:rowOff>518160</xdr:rowOff>
    </xdr:to>
    <xdr:pic>
      <xdr:nvPicPr>
        <xdr:cNvPr id="1037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9325" y="4798423"/>
          <a:ext cx="728254" cy="487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1744980</xdr:colOff>
      <xdr:row>6</xdr:row>
      <xdr:rowOff>30480</xdr:rowOff>
    </xdr:from>
    <xdr:to>
      <xdr:col>2</xdr:col>
      <xdr:colOff>2476500</xdr:colOff>
      <xdr:row>6</xdr:row>
      <xdr:rowOff>518160</xdr:rowOff>
    </xdr:to>
    <xdr:pic>
      <xdr:nvPicPr>
        <xdr:cNvPr id="1038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5580" y="3779520"/>
          <a:ext cx="731520" cy="487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1767839</xdr:colOff>
      <xdr:row>10</xdr:row>
      <xdr:rowOff>30480</xdr:rowOff>
    </xdr:from>
    <xdr:to>
      <xdr:col>2</xdr:col>
      <xdr:colOff>2496093</xdr:colOff>
      <xdr:row>10</xdr:row>
      <xdr:rowOff>510540</xdr:rowOff>
    </xdr:to>
    <xdr:pic>
      <xdr:nvPicPr>
        <xdr:cNvPr id="1039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9325" y="5342709"/>
          <a:ext cx="728254" cy="480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1760219</xdr:colOff>
      <xdr:row>11</xdr:row>
      <xdr:rowOff>38100</xdr:rowOff>
    </xdr:from>
    <xdr:to>
      <xdr:col>2</xdr:col>
      <xdr:colOff>2496093</xdr:colOff>
      <xdr:row>11</xdr:row>
      <xdr:rowOff>525780</xdr:rowOff>
    </xdr:to>
    <xdr:pic>
      <xdr:nvPicPr>
        <xdr:cNvPr id="1040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705" y="5894614"/>
          <a:ext cx="735874" cy="487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1760219</xdr:colOff>
      <xdr:row>12</xdr:row>
      <xdr:rowOff>22860</xdr:rowOff>
    </xdr:from>
    <xdr:to>
      <xdr:col>2</xdr:col>
      <xdr:colOff>2496093</xdr:colOff>
      <xdr:row>12</xdr:row>
      <xdr:rowOff>510540</xdr:rowOff>
    </xdr:to>
    <xdr:pic>
      <xdr:nvPicPr>
        <xdr:cNvPr id="1041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705" y="6423660"/>
          <a:ext cx="735874" cy="487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1752599</xdr:colOff>
      <xdr:row>13</xdr:row>
      <xdr:rowOff>22860</xdr:rowOff>
    </xdr:from>
    <xdr:to>
      <xdr:col>2</xdr:col>
      <xdr:colOff>2488473</xdr:colOff>
      <xdr:row>13</xdr:row>
      <xdr:rowOff>510540</xdr:rowOff>
    </xdr:to>
    <xdr:pic>
      <xdr:nvPicPr>
        <xdr:cNvPr id="1042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085" y="6967946"/>
          <a:ext cx="735874" cy="487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1760218</xdr:colOff>
      <xdr:row>14</xdr:row>
      <xdr:rowOff>15240</xdr:rowOff>
    </xdr:from>
    <xdr:to>
      <xdr:col>2</xdr:col>
      <xdr:colOff>2496093</xdr:colOff>
      <xdr:row>14</xdr:row>
      <xdr:rowOff>541020</xdr:rowOff>
    </xdr:to>
    <xdr:pic>
      <xdr:nvPicPr>
        <xdr:cNvPr id="1043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18" y="7543800"/>
          <a:ext cx="735875" cy="525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906780</xdr:colOff>
      <xdr:row>6</xdr:row>
      <xdr:rowOff>30480</xdr:rowOff>
    </xdr:from>
    <xdr:to>
      <xdr:col>3</xdr:col>
      <xdr:colOff>1524000</xdr:colOff>
      <xdr:row>6</xdr:row>
      <xdr:rowOff>525780</xdr:rowOff>
    </xdr:to>
    <xdr:pic>
      <xdr:nvPicPr>
        <xdr:cNvPr id="1044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3779520"/>
          <a:ext cx="6172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1752598</xdr:colOff>
      <xdr:row>7</xdr:row>
      <xdr:rowOff>43542</xdr:rowOff>
    </xdr:from>
    <xdr:to>
      <xdr:col>2</xdr:col>
      <xdr:colOff>2479430</xdr:colOff>
      <xdr:row>7</xdr:row>
      <xdr:rowOff>515983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6741" y="4321628"/>
          <a:ext cx="726832" cy="472441"/>
        </a:xfrm>
        <a:prstGeom prst="rect">
          <a:avLst/>
        </a:prstGeom>
      </xdr:spPr>
    </xdr:pic>
    <xdr:clientData/>
  </xdr:twoCellAnchor>
  <xdr:twoCellAnchor editAs="oneCell">
    <xdr:from>
      <xdr:col>3</xdr:col>
      <xdr:colOff>97972</xdr:colOff>
      <xdr:row>7</xdr:row>
      <xdr:rowOff>54428</xdr:rowOff>
    </xdr:from>
    <xdr:to>
      <xdr:col>3</xdr:col>
      <xdr:colOff>762000</xdr:colOff>
      <xdr:row>7</xdr:row>
      <xdr:rowOff>486046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5829" y="4332514"/>
          <a:ext cx="664028" cy="431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topLeftCell="A41" zoomScale="70" zoomScaleSheetLayoutView="70" workbookViewId="0">
      <selection activeCell="I48" sqref="I48"/>
    </sheetView>
  </sheetViews>
  <sheetFormatPr defaultColWidth="7.88671875" defaultRowHeight="13.2" x14ac:dyDescent="0.25"/>
  <cols>
    <col min="1" max="1" width="6.109375" style="1" customWidth="1"/>
    <col min="2" max="2" width="8.88671875" style="1" customWidth="1"/>
    <col min="3" max="3" width="36.44140625" style="1" customWidth="1"/>
    <col min="4" max="4" width="22.6640625" style="1" customWidth="1"/>
    <col min="5" max="5" width="36.109375" style="1" customWidth="1"/>
    <col min="6" max="6" width="8.33203125" style="1" customWidth="1"/>
    <col min="7" max="7" width="8.33203125" style="2" customWidth="1"/>
    <col min="8" max="8" width="14.33203125" style="1" customWidth="1"/>
    <col min="9" max="9" width="13.109375" style="1" customWidth="1"/>
    <col min="10" max="16384" width="7.88671875" style="1"/>
  </cols>
  <sheetData>
    <row r="1" spans="1:9" ht="21.6" customHeight="1" x14ac:dyDescent="0.25">
      <c r="A1" s="53"/>
      <c r="B1" s="53"/>
      <c r="C1" s="53"/>
      <c r="D1" s="54" t="s">
        <v>0</v>
      </c>
      <c r="E1" s="54"/>
      <c r="F1" s="54"/>
      <c r="G1" s="54"/>
      <c r="H1" s="54"/>
      <c r="I1" s="54"/>
    </row>
    <row r="2" spans="1:9" ht="111.6" customHeight="1" x14ac:dyDescent="0.25">
      <c r="A2" s="53"/>
      <c r="B2" s="53"/>
      <c r="C2" s="53"/>
      <c r="D2" s="55" t="s">
        <v>92</v>
      </c>
      <c r="E2" s="56"/>
      <c r="F2" s="56"/>
      <c r="G2" s="56"/>
      <c r="H2" s="56"/>
      <c r="I2" s="56"/>
    </row>
    <row r="3" spans="1:9" ht="67.2" customHeight="1" x14ac:dyDescent="0.25">
      <c r="A3" s="57" t="s">
        <v>91</v>
      </c>
      <c r="B3" s="57"/>
      <c r="C3" s="57"/>
      <c r="D3" s="57"/>
      <c r="E3" s="57"/>
      <c r="F3" s="57"/>
      <c r="G3" s="57"/>
      <c r="H3" s="57"/>
      <c r="I3" s="57"/>
    </row>
    <row r="4" spans="1:9" ht="35.4" customHeight="1" x14ac:dyDescent="0.25">
      <c r="A4" s="58" t="s">
        <v>1</v>
      </c>
      <c r="B4" s="58" t="s">
        <v>2</v>
      </c>
      <c r="C4" s="58" t="s">
        <v>3</v>
      </c>
      <c r="D4" s="59" t="s">
        <v>4</v>
      </c>
      <c r="E4" s="58" t="s">
        <v>5</v>
      </c>
      <c r="F4" s="60" t="s">
        <v>6</v>
      </c>
      <c r="G4" s="60"/>
      <c r="H4" s="62" t="s">
        <v>7</v>
      </c>
      <c r="I4" s="62" t="s">
        <v>8</v>
      </c>
    </row>
    <row r="5" spans="1:9" ht="33.6" customHeight="1" x14ac:dyDescent="0.25">
      <c r="A5" s="58"/>
      <c r="B5" s="58"/>
      <c r="C5" s="58"/>
      <c r="D5" s="59"/>
      <c r="E5" s="58"/>
      <c r="F5" s="3" t="s">
        <v>9</v>
      </c>
      <c r="G5" s="4" t="s">
        <v>10</v>
      </c>
      <c r="H5" s="62"/>
      <c r="I5" s="62"/>
    </row>
    <row r="6" spans="1:9" ht="25.8" customHeight="1" x14ac:dyDescent="0.25">
      <c r="A6" s="63" t="s">
        <v>11</v>
      </c>
      <c r="B6" s="63"/>
      <c r="C6" s="63"/>
      <c r="D6" s="63"/>
      <c r="E6" s="63"/>
      <c r="F6" s="63"/>
      <c r="G6" s="63"/>
      <c r="H6" s="63"/>
      <c r="I6" s="63"/>
    </row>
    <row r="7" spans="1:9" ht="43.2" customHeight="1" x14ac:dyDescent="0.25">
      <c r="A7" s="27">
        <v>1</v>
      </c>
      <c r="B7" s="26">
        <v>9002</v>
      </c>
      <c r="C7" s="28" t="s">
        <v>12</v>
      </c>
      <c r="D7" s="29"/>
      <c r="E7" s="26" t="s">
        <v>13</v>
      </c>
      <c r="F7" s="19">
        <v>240</v>
      </c>
      <c r="G7" s="20">
        <f>F7-F7*0.05</f>
        <v>228</v>
      </c>
      <c r="H7" s="24"/>
      <c r="I7" s="21">
        <f>F7*H7</f>
        <v>0</v>
      </c>
    </row>
    <row r="8" spans="1:9" ht="43.2" customHeight="1" x14ac:dyDescent="0.25">
      <c r="A8" s="65">
        <v>2</v>
      </c>
      <c r="B8" s="66">
        <v>7003</v>
      </c>
      <c r="C8" s="67" t="s">
        <v>93</v>
      </c>
      <c r="D8" s="68"/>
      <c r="E8" s="66" t="s">
        <v>94</v>
      </c>
      <c r="F8" s="69">
        <v>280</v>
      </c>
      <c r="G8" s="70">
        <v>266</v>
      </c>
      <c r="H8" s="71"/>
      <c r="I8" s="21">
        <f>F8*H8</f>
        <v>0</v>
      </c>
    </row>
    <row r="9" spans="1:9" ht="38.4" customHeight="1" x14ac:dyDescent="0.25">
      <c r="A9" s="64" t="s">
        <v>89</v>
      </c>
      <c r="B9" s="64"/>
      <c r="C9" s="64"/>
      <c r="D9" s="64"/>
      <c r="E9" s="64"/>
      <c r="F9" s="64"/>
      <c r="G9" s="64"/>
      <c r="H9" s="64"/>
      <c r="I9" s="64"/>
    </row>
    <row r="10" spans="1:9" ht="43.2" customHeight="1" x14ac:dyDescent="0.25">
      <c r="A10" s="30">
        <v>3</v>
      </c>
      <c r="B10" s="25">
        <v>1003</v>
      </c>
      <c r="C10" s="31" t="s">
        <v>14</v>
      </c>
      <c r="D10" s="32"/>
      <c r="E10" s="25" t="s">
        <v>15</v>
      </c>
      <c r="F10" s="12">
        <v>240</v>
      </c>
      <c r="G10" s="13">
        <f t="shared" ref="G10:G15" si="0">F10-F10*0.05</f>
        <v>228</v>
      </c>
      <c r="H10" s="22"/>
      <c r="I10" s="17">
        <f>F10*H10</f>
        <v>0</v>
      </c>
    </row>
    <row r="11" spans="1:9" ht="43.2" customHeight="1" x14ac:dyDescent="0.25">
      <c r="A11" s="33">
        <v>4</v>
      </c>
      <c r="B11" s="25">
        <v>2003</v>
      </c>
      <c r="C11" s="34" t="s">
        <v>16</v>
      </c>
      <c r="D11" s="35"/>
      <c r="E11" s="25" t="s">
        <v>17</v>
      </c>
      <c r="F11" s="12">
        <v>240</v>
      </c>
      <c r="G11" s="13">
        <f t="shared" si="0"/>
        <v>228</v>
      </c>
      <c r="H11" s="22"/>
      <c r="I11" s="16">
        <f>F11*H11</f>
        <v>0</v>
      </c>
    </row>
    <row r="12" spans="1:9" ht="43.2" customHeight="1" x14ac:dyDescent="0.25">
      <c r="A12" s="33">
        <v>5</v>
      </c>
      <c r="B12" s="34">
        <v>3003</v>
      </c>
      <c r="C12" s="34" t="s">
        <v>18</v>
      </c>
      <c r="D12" s="36"/>
      <c r="E12" s="25" t="s">
        <v>90</v>
      </c>
      <c r="F12" s="12">
        <v>240</v>
      </c>
      <c r="G12" s="13">
        <f t="shared" si="0"/>
        <v>228</v>
      </c>
      <c r="H12" s="22"/>
      <c r="I12" s="16">
        <f t="shared" ref="I12:I15" si="1">F12*H12</f>
        <v>0</v>
      </c>
    </row>
    <row r="13" spans="1:9" ht="43.2" customHeight="1" x14ac:dyDescent="0.25">
      <c r="A13" s="33">
        <v>6</v>
      </c>
      <c r="B13" s="34">
        <v>4003</v>
      </c>
      <c r="C13" s="34" t="s">
        <v>19</v>
      </c>
      <c r="D13" s="35"/>
      <c r="E13" s="25" t="s">
        <v>20</v>
      </c>
      <c r="F13" s="12">
        <v>240</v>
      </c>
      <c r="G13" s="13">
        <f t="shared" si="0"/>
        <v>228</v>
      </c>
      <c r="H13" s="22"/>
      <c r="I13" s="16">
        <f t="shared" si="1"/>
        <v>0</v>
      </c>
    </row>
    <row r="14" spans="1:9" ht="43.2" customHeight="1" x14ac:dyDescent="0.25">
      <c r="A14" s="33">
        <v>7</v>
      </c>
      <c r="B14" s="34">
        <v>5003</v>
      </c>
      <c r="C14" s="34" t="s">
        <v>21</v>
      </c>
      <c r="D14" s="35"/>
      <c r="E14" s="25" t="s">
        <v>22</v>
      </c>
      <c r="F14" s="12">
        <v>280</v>
      </c>
      <c r="G14" s="13">
        <f t="shared" si="0"/>
        <v>266</v>
      </c>
      <c r="H14" s="22"/>
      <c r="I14" s="16">
        <f t="shared" si="1"/>
        <v>0</v>
      </c>
    </row>
    <row r="15" spans="1:9" ht="43.2" customHeight="1" x14ac:dyDescent="0.25">
      <c r="A15" s="37">
        <v>8</v>
      </c>
      <c r="B15" s="38">
        <v>6003</v>
      </c>
      <c r="C15" s="38" t="s">
        <v>23</v>
      </c>
      <c r="D15" s="39"/>
      <c r="E15" s="26" t="s">
        <v>24</v>
      </c>
      <c r="F15" s="10">
        <v>280</v>
      </c>
      <c r="G15" s="11">
        <f t="shared" si="0"/>
        <v>266</v>
      </c>
      <c r="H15" s="23"/>
      <c r="I15" s="18">
        <f t="shared" si="1"/>
        <v>0</v>
      </c>
    </row>
    <row r="16" spans="1:9" ht="25.8" customHeight="1" x14ac:dyDescent="0.25">
      <c r="A16" s="63" t="s">
        <v>25</v>
      </c>
      <c r="B16" s="63"/>
      <c r="C16" s="63"/>
      <c r="D16" s="63"/>
      <c r="E16" s="63"/>
      <c r="F16" s="63"/>
      <c r="G16" s="63"/>
      <c r="H16" s="63"/>
      <c r="I16" s="63"/>
    </row>
    <row r="17" spans="1:11" ht="25.2" customHeight="1" x14ac:dyDescent="0.25">
      <c r="A17" s="40">
        <v>9</v>
      </c>
      <c r="B17" s="25">
        <v>1006</v>
      </c>
      <c r="C17" s="25" t="s">
        <v>26</v>
      </c>
      <c r="D17" s="32" t="s">
        <v>27</v>
      </c>
      <c r="E17" s="25" t="s">
        <v>28</v>
      </c>
      <c r="F17" s="12">
        <v>40</v>
      </c>
      <c r="G17" s="13">
        <f>F17-F17*0.05</f>
        <v>38</v>
      </c>
      <c r="H17" s="22"/>
      <c r="I17" s="17">
        <f>F17*H17</f>
        <v>0</v>
      </c>
    </row>
    <row r="18" spans="1:11" ht="25.2" customHeight="1" x14ac:dyDescent="0.25">
      <c r="A18" s="33">
        <v>10</v>
      </c>
      <c r="B18" s="34">
        <v>2006</v>
      </c>
      <c r="C18" s="34" t="s">
        <v>29</v>
      </c>
      <c r="D18" s="41" t="s">
        <v>30</v>
      </c>
      <c r="E18" s="25" t="s">
        <v>28</v>
      </c>
      <c r="F18" s="12">
        <v>42</v>
      </c>
      <c r="G18" s="13">
        <f t="shared" ref="G18:G46" si="2">F18-F18*0.05</f>
        <v>39.9</v>
      </c>
      <c r="H18" s="22"/>
      <c r="I18" s="16">
        <f>F18*H18</f>
        <v>0</v>
      </c>
    </row>
    <row r="19" spans="1:11" ht="25.2" customHeight="1" x14ac:dyDescent="0.25">
      <c r="A19" s="40">
        <v>11</v>
      </c>
      <c r="B19" s="34">
        <v>3006</v>
      </c>
      <c r="C19" s="34" t="s">
        <v>31</v>
      </c>
      <c r="D19" s="41" t="s">
        <v>32</v>
      </c>
      <c r="E19" s="25" t="s">
        <v>28</v>
      </c>
      <c r="F19" s="12">
        <v>42</v>
      </c>
      <c r="G19" s="13">
        <f t="shared" si="2"/>
        <v>39.9</v>
      </c>
      <c r="H19" s="22"/>
      <c r="I19" s="16">
        <f>F19*H19</f>
        <v>0</v>
      </c>
    </row>
    <row r="20" spans="1:11" ht="25.2" customHeight="1" x14ac:dyDescent="0.25">
      <c r="A20" s="33">
        <v>12</v>
      </c>
      <c r="B20" s="34">
        <v>4006</v>
      </c>
      <c r="C20" s="34" t="s">
        <v>33</v>
      </c>
      <c r="D20" s="41" t="s">
        <v>34</v>
      </c>
      <c r="E20" s="25" t="s">
        <v>28</v>
      </c>
      <c r="F20" s="12">
        <v>42</v>
      </c>
      <c r="G20" s="13">
        <f t="shared" si="2"/>
        <v>39.9</v>
      </c>
      <c r="H20" s="22"/>
      <c r="I20" s="16">
        <f t="shared" ref="I20:I46" si="3">F20*H20</f>
        <v>0</v>
      </c>
    </row>
    <row r="21" spans="1:11" ht="25.2" customHeight="1" x14ac:dyDescent="0.25">
      <c r="A21" s="40">
        <v>13</v>
      </c>
      <c r="B21" s="34">
        <v>5006</v>
      </c>
      <c r="C21" s="34" t="s">
        <v>35</v>
      </c>
      <c r="D21" s="41" t="s">
        <v>36</v>
      </c>
      <c r="E21" s="25" t="s">
        <v>28</v>
      </c>
      <c r="F21" s="12">
        <v>42</v>
      </c>
      <c r="G21" s="13">
        <f t="shared" si="2"/>
        <v>39.9</v>
      </c>
      <c r="H21" s="22"/>
      <c r="I21" s="16">
        <f t="shared" si="3"/>
        <v>0</v>
      </c>
    </row>
    <row r="22" spans="1:11" ht="25.2" customHeight="1" x14ac:dyDescent="0.25">
      <c r="A22" s="33">
        <v>14</v>
      </c>
      <c r="B22" s="34">
        <v>6006</v>
      </c>
      <c r="C22" s="34" t="s">
        <v>37</v>
      </c>
      <c r="D22" s="41" t="s">
        <v>38</v>
      </c>
      <c r="E22" s="25" t="s">
        <v>28</v>
      </c>
      <c r="F22" s="12">
        <v>42</v>
      </c>
      <c r="G22" s="13">
        <f t="shared" si="2"/>
        <v>39.9</v>
      </c>
      <c r="H22" s="22"/>
      <c r="I22" s="16">
        <f t="shared" si="3"/>
        <v>0</v>
      </c>
    </row>
    <row r="23" spans="1:11" ht="25.2" customHeight="1" x14ac:dyDescent="0.25">
      <c r="A23" s="40">
        <v>15</v>
      </c>
      <c r="B23" s="42">
        <v>7006</v>
      </c>
      <c r="C23" s="42" t="s">
        <v>39</v>
      </c>
      <c r="D23" s="43" t="s">
        <v>40</v>
      </c>
      <c r="E23" s="44" t="s">
        <v>41</v>
      </c>
      <c r="F23" s="12">
        <v>42</v>
      </c>
      <c r="G23" s="13">
        <f t="shared" si="2"/>
        <v>39.9</v>
      </c>
      <c r="H23" s="22"/>
      <c r="I23" s="16">
        <f t="shared" si="3"/>
        <v>0</v>
      </c>
    </row>
    <row r="24" spans="1:11" ht="25.2" customHeight="1" x14ac:dyDescent="0.25">
      <c r="A24" s="33">
        <v>16</v>
      </c>
      <c r="B24" s="42">
        <v>8006</v>
      </c>
      <c r="C24" s="42" t="s">
        <v>42</v>
      </c>
      <c r="D24" s="43" t="s">
        <v>38</v>
      </c>
      <c r="E24" s="44" t="s">
        <v>43</v>
      </c>
      <c r="F24" s="12">
        <v>42</v>
      </c>
      <c r="G24" s="13">
        <f t="shared" si="2"/>
        <v>39.9</v>
      </c>
      <c r="H24" s="22"/>
      <c r="I24" s="16">
        <f t="shared" si="3"/>
        <v>0</v>
      </c>
    </row>
    <row r="25" spans="1:11" ht="25.2" customHeight="1" x14ac:dyDescent="0.25">
      <c r="A25" s="40">
        <v>17</v>
      </c>
      <c r="B25" s="42">
        <v>9006</v>
      </c>
      <c r="C25" s="42" t="s">
        <v>44</v>
      </c>
      <c r="D25" s="43" t="s">
        <v>34</v>
      </c>
      <c r="E25" s="44" t="s">
        <v>43</v>
      </c>
      <c r="F25" s="12">
        <v>42</v>
      </c>
      <c r="G25" s="13">
        <f t="shared" si="2"/>
        <v>39.9</v>
      </c>
      <c r="H25" s="22"/>
      <c r="I25" s="16">
        <f t="shared" si="3"/>
        <v>0</v>
      </c>
    </row>
    <row r="26" spans="1:11" ht="25.2" customHeight="1" x14ac:dyDescent="0.25">
      <c r="A26" s="33">
        <v>18</v>
      </c>
      <c r="B26" s="42">
        <v>10006</v>
      </c>
      <c r="C26" s="42" t="s">
        <v>45</v>
      </c>
      <c r="D26" s="43" t="s">
        <v>32</v>
      </c>
      <c r="E26" s="44" t="s">
        <v>43</v>
      </c>
      <c r="F26" s="12">
        <v>42</v>
      </c>
      <c r="G26" s="13">
        <f t="shared" si="2"/>
        <v>39.9</v>
      </c>
      <c r="H26" s="22"/>
      <c r="I26" s="16">
        <f t="shared" si="3"/>
        <v>0</v>
      </c>
    </row>
    <row r="27" spans="1:11" ht="25.2" customHeight="1" x14ac:dyDescent="0.25">
      <c r="A27" s="40">
        <v>19</v>
      </c>
      <c r="B27" s="34">
        <v>11006</v>
      </c>
      <c r="C27" s="34" t="s">
        <v>46</v>
      </c>
      <c r="D27" s="35" t="s">
        <v>40</v>
      </c>
      <c r="E27" s="45" t="s">
        <v>47</v>
      </c>
      <c r="F27" s="12">
        <v>42</v>
      </c>
      <c r="G27" s="13">
        <f t="shared" si="2"/>
        <v>39.9</v>
      </c>
      <c r="H27" s="22"/>
      <c r="I27" s="16">
        <f t="shared" si="3"/>
        <v>0</v>
      </c>
      <c r="K27" s="5"/>
    </row>
    <row r="28" spans="1:11" ht="25.2" customHeight="1" x14ac:dyDescent="0.25">
      <c r="A28" s="33">
        <v>20</v>
      </c>
      <c r="B28" s="34">
        <v>12006</v>
      </c>
      <c r="C28" s="34" t="s">
        <v>48</v>
      </c>
      <c r="D28" s="35" t="s">
        <v>38</v>
      </c>
      <c r="E28" s="46" t="s">
        <v>47</v>
      </c>
      <c r="F28" s="12">
        <v>42</v>
      </c>
      <c r="G28" s="13">
        <f t="shared" si="2"/>
        <v>39.9</v>
      </c>
      <c r="H28" s="22"/>
      <c r="I28" s="17">
        <f t="shared" si="3"/>
        <v>0</v>
      </c>
    </row>
    <row r="29" spans="1:11" ht="25.2" customHeight="1" x14ac:dyDescent="0.25">
      <c r="A29" s="40">
        <v>21</v>
      </c>
      <c r="B29" s="34">
        <v>13006</v>
      </c>
      <c r="C29" s="34" t="s">
        <v>49</v>
      </c>
      <c r="D29" s="35" t="s">
        <v>34</v>
      </c>
      <c r="E29" s="46" t="s">
        <v>47</v>
      </c>
      <c r="F29" s="12">
        <v>42</v>
      </c>
      <c r="G29" s="13">
        <f t="shared" si="2"/>
        <v>39.9</v>
      </c>
      <c r="H29" s="22"/>
      <c r="I29" s="17">
        <f t="shared" si="3"/>
        <v>0</v>
      </c>
    </row>
    <row r="30" spans="1:11" ht="25.2" customHeight="1" x14ac:dyDescent="0.25">
      <c r="A30" s="33">
        <v>22</v>
      </c>
      <c r="B30" s="34">
        <v>14006</v>
      </c>
      <c r="C30" s="34" t="s">
        <v>50</v>
      </c>
      <c r="D30" s="41" t="s">
        <v>30</v>
      </c>
      <c r="E30" s="46" t="s">
        <v>47</v>
      </c>
      <c r="F30" s="12">
        <v>42</v>
      </c>
      <c r="G30" s="13">
        <f t="shared" si="2"/>
        <v>39.9</v>
      </c>
      <c r="H30" s="22"/>
      <c r="I30" s="17">
        <f t="shared" si="3"/>
        <v>0</v>
      </c>
    </row>
    <row r="31" spans="1:11" ht="25.2" customHeight="1" x14ac:dyDescent="0.25">
      <c r="A31" s="40">
        <v>23</v>
      </c>
      <c r="B31" s="34">
        <v>15006</v>
      </c>
      <c r="C31" s="34" t="s">
        <v>51</v>
      </c>
      <c r="D31" s="47" t="s">
        <v>52</v>
      </c>
      <c r="E31" s="46" t="s">
        <v>47</v>
      </c>
      <c r="F31" s="12">
        <v>42</v>
      </c>
      <c r="G31" s="13">
        <f t="shared" si="2"/>
        <v>39.9</v>
      </c>
      <c r="H31" s="22"/>
      <c r="I31" s="17">
        <f t="shared" si="3"/>
        <v>0</v>
      </c>
    </row>
    <row r="32" spans="1:11" ht="25.2" customHeight="1" x14ac:dyDescent="0.25">
      <c r="A32" s="33">
        <v>24</v>
      </c>
      <c r="B32" s="34">
        <v>16006</v>
      </c>
      <c r="C32" s="34" t="s">
        <v>53</v>
      </c>
      <c r="D32" s="47" t="s">
        <v>32</v>
      </c>
      <c r="E32" s="46" t="s">
        <v>47</v>
      </c>
      <c r="F32" s="12">
        <v>42</v>
      </c>
      <c r="G32" s="13">
        <f t="shared" si="2"/>
        <v>39.9</v>
      </c>
      <c r="H32" s="22"/>
      <c r="I32" s="17">
        <f t="shared" si="3"/>
        <v>0</v>
      </c>
    </row>
    <row r="33" spans="1:9" ht="25.2" customHeight="1" x14ac:dyDescent="0.25">
      <c r="A33" s="40">
        <v>25</v>
      </c>
      <c r="B33" s="42">
        <v>10005</v>
      </c>
      <c r="C33" s="42" t="s">
        <v>54</v>
      </c>
      <c r="D33" s="48" t="s">
        <v>55</v>
      </c>
      <c r="E33" s="44" t="s">
        <v>56</v>
      </c>
      <c r="F33" s="14">
        <v>55</v>
      </c>
      <c r="G33" s="13">
        <f t="shared" si="2"/>
        <v>52.25</v>
      </c>
      <c r="H33" s="22"/>
      <c r="I33" s="17">
        <f t="shared" si="3"/>
        <v>0</v>
      </c>
    </row>
    <row r="34" spans="1:9" ht="25.2" customHeight="1" x14ac:dyDescent="0.25">
      <c r="A34" s="33">
        <v>26</v>
      </c>
      <c r="B34" s="42">
        <v>11005</v>
      </c>
      <c r="C34" s="42" t="s">
        <v>57</v>
      </c>
      <c r="D34" s="48" t="s">
        <v>55</v>
      </c>
      <c r="E34" s="44" t="s">
        <v>58</v>
      </c>
      <c r="F34" s="14">
        <v>55</v>
      </c>
      <c r="G34" s="13">
        <f t="shared" si="2"/>
        <v>52.25</v>
      </c>
      <c r="H34" s="22"/>
      <c r="I34" s="17">
        <f t="shared" si="3"/>
        <v>0</v>
      </c>
    </row>
    <row r="35" spans="1:9" ht="25.2" customHeight="1" x14ac:dyDescent="0.25">
      <c r="A35" s="40">
        <v>27</v>
      </c>
      <c r="B35" s="42">
        <v>12005</v>
      </c>
      <c r="C35" s="42" t="s">
        <v>59</v>
      </c>
      <c r="D35" s="48" t="s">
        <v>55</v>
      </c>
      <c r="E35" s="44" t="s">
        <v>60</v>
      </c>
      <c r="F35" s="14">
        <v>55</v>
      </c>
      <c r="G35" s="13">
        <f t="shared" si="2"/>
        <v>52.25</v>
      </c>
      <c r="H35" s="22"/>
      <c r="I35" s="17">
        <f t="shared" si="3"/>
        <v>0</v>
      </c>
    </row>
    <row r="36" spans="1:9" ht="25.2" customHeight="1" x14ac:dyDescent="0.25">
      <c r="A36" s="33">
        <v>28</v>
      </c>
      <c r="B36" s="42">
        <v>13005</v>
      </c>
      <c r="C36" s="42" t="s">
        <v>61</v>
      </c>
      <c r="D36" s="43" t="s">
        <v>62</v>
      </c>
      <c r="E36" s="44" t="s">
        <v>63</v>
      </c>
      <c r="F36" s="14">
        <v>55</v>
      </c>
      <c r="G36" s="13">
        <f t="shared" si="2"/>
        <v>52.25</v>
      </c>
      <c r="H36" s="22"/>
      <c r="I36" s="17">
        <f t="shared" si="3"/>
        <v>0</v>
      </c>
    </row>
    <row r="37" spans="1:9" ht="25.2" customHeight="1" x14ac:dyDescent="0.25">
      <c r="A37" s="40">
        <v>29</v>
      </c>
      <c r="B37" s="42">
        <v>14005</v>
      </c>
      <c r="C37" s="42" t="s">
        <v>64</v>
      </c>
      <c r="D37" s="48" t="s">
        <v>40</v>
      </c>
      <c r="E37" s="44" t="s">
        <v>65</v>
      </c>
      <c r="F37" s="14">
        <v>55</v>
      </c>
      <c r="G37" s="13">
        <f t="shared" si="2"/>
        <v>52.25</v>
      </c>
      <c r="H37" s="22"/>
      <c r="I37" s="17">
        <f t="shared" si="3"/>
        <v>0</v>
      </c>
    </row>
    <row r="38" spans="1:9" ht="25.2" customHeight="1" x14ac:dyDescent="0.25">
      <c r="A38" s="33">
        <v>30</v>
      </c>
      <c r="B38" s="42">
        <v>15005</v>
      </c>
      <c r="C38" s="42" t="s">
        <v>66</v>
      </c>
      <c r="D38" s="43" t="s">
        <v>67</v>
      </c>
      <c r="E38" s="44" t="s">
        <v>68</v>
      </c>
      <c r="F38" s="14">
        <v>55</v>
      </c>
      <c r="G38" s="13">
        <f t="shared" si="2"/>
        <v>52.25</v>
      </c>
      <c r="H38" s="22"/>
      <c r="I38" s="17">
        <f t="shared" si="3"/>
        <v>0</v>
      </c>
    </row>
    <row r="39" spans="1:9" ht="25.2" customHeight="1" x14ac:dyDescent="0.25">
      <c r="A39" s="40">
        <v>31</v>
      </c>
      <c r="B39" s="34">
        <v>20004</v>
      </c>
      <c r="C39" s="34" t="s">
        <v>69</v>
      </c>
      <c r="D39" s="35" t="s">
        <v>27</v>
      </c>
      <c r="E39" s="46" t="s">
        <v>70</v>
      </c>
      <c r="F39" s="15">
        <v>42</v>
      </c>
      <c r="G39" s="13">
        <f t="shared" si="2"/>
        <v>39.9</v>
      </c>
      <c r="H39" s="22"/>
      <c r="I39" s="17">
        <f t="shared" si="3"/>
        <v>0</v>
      </c>
    </row>
    <row r="40" spans="1:9" ht="25.2" customHeight="1" x14ac:dyDescent="0.25">
      <c r="A40" s="33">
        <v>32</v>
      </c>
      <c r="B40" s="34">
        <v>21004</v>
      </c>
      <c r="C40" s="34" t="s">
        <v>71</v>
      </c>
      <c r="D40" s="35" t="s">
        <v>30</v>
      </c>
      <c r="E40" s="46" t="s">
        <v>72</v>
      </c>
      <c r="F40" s="15">
        <v>42</v>
      </c>
      <c r="G40" s="13">
        <f t="shared" si="2"/>
        <v>39.9</v>
      </c>
      <c r="H40" s="22"/>
      <c r="I40" s="17">
        <f t="shared" si="3"/>
        <v>0</v>
      </c>
    </row>
    <row r="41" spans="1:9" ht="25.2" customHeight="1" x14ac:dyDescent="0.25">
      <c r="A41" s="40">
        <v>33</v>
      </c>
      <c r="B41" s="34">
        <v>22004</v>
      </c>
      <c r="C41" s="34" t="s">
        <v>73</v>
      </c>
      <c r="D41" s="35" t="s">
        <v>32</v>
      </c>
      <c r="E41" s="46" t="s">
        <v>74</v>
      </c>
      <c r="F41" s="15">
        <v>42</v>
      </c>
      <c r="G41" s="13">
        <f t="shared" si="2"/>
        <v>39.9</v>
      </c>
      <c r="H41" s="22"/>
      <c r="I41" s="17">
        <f t="shared" si="3"/>
        <v>0</v>
      </c>
    </row>
    <row r="42" spans="1:9" ht="25.2" customHeight="1" x14ac:dyDescent="0.25">
      <c r="A42" s="33">
        <v>34</v>
      </c>
      <c r="B42" s="34">
        <v>23004</v>
      </c>
      <c r="C42" s="34" t="s">
        <v>75</v>
      </c>
      <c r="D42" s="35" t="s">
        <v>34</v>
      </c>
      <c r="E42" s="46" t="s">
        <v>76</v>
      </c>
      <c r="F42" s="15">
        <v>42</v>
      </c>
      <c r="G42" s="13">
        <f t="shared" si="2"/>
        <v>39.9</v>
      </c>
      <c r="H42" s="22"/>
      <c r="I42" s="17">
        <f t="shared" si="3"/>
        <v>0</v>
      </c>
    </row>
    <row r="43" spans="1:9" ht="25.2" customHeight="1" x14ac:dyDescent="0.25">
      <c r="A43" s="40">
        <v>35</v>
      </c>
      <c r="B43" s="34">
        <v>24004</v>
      </c>
      <c r="C43" s="34" t="s">
        <v>77</v>
      </c>
      <c r="D43" s="35" t="s">
        <v>40</v>
      </c>
      <c r="E43" s="49" t="s">
        <v>78</v>
      </c>
      <c r="F43" s="15">
        <v>42</v>
      </c>
      <c r="G43" s="13">
        <f t="shared" si="2"/>
        <v>39.9</v>
      </c>
      <c r="H43" s="22"/>
      <c r="I43" s="17">
        <f t="shared" si="3"/>
        <v>0</v>
      </c>
    </row>
    <row r="44" spans="1:9" ht="25.2" customHeight="1" x14ac:dyDescent="0.25">
      <c r="A44" s="33">
        <v>36</v>
      </c>
      <c r="B44" s="34">
        <v>26004</v>
      </c>
      <c r="C44" s="34" t="s">
        <v>79</v>
      </c>
      <c r="D44" s="35" t="s">
        <v>32</v>
      </c>
      <c r="E44" s="46" t="s">
        <v>80</v>
      </c>
      <c r="F44" s="15">
        <v>42</v>
      </c>
      <c r="G44" s="13">
        <f t="shared" si="2"/>
        <v>39.9</v>
      </c>
      <c r="H44" s="22"/>
      <c r="I44" s="17">
        <f t="shared" si="3"/>
        <v>0</v>
      </c>
    </row>
    <row r="45" spans="1:9" ht="25.2" customHeight="1" x14ac:dyDescent="0.25">
      <c r="A45" s="40">
        <v>37</v>
      </c>
      <c r="B45" s="38">
        <v>29004</v>
      </c>
      <c r="C45" s="38" t="s">
        <v>81</v>
      </c>
      <c r="D45" s="50" t="s">
        <v>52</v>
      </c>
      <c r="E45" s="51" t="s">
        <v>82</v>
      </c>
      <c r="F45" s="15">
        <v>42</v>
      </c>
      <c r="G45" s="13">
        <f t="shared" si="2"/>
        <v>39.9</v>
      </c>
      <c r="H45" s="22"/>
      <c r="I45" s="17">
        <f t="shared" si="3"/>
        <v>0</v>
      </c>
    </row>
    <row r="46" spans="1:9" ht="25.2" customHeight="1" x14ac:dyDescent="0.25">
      <c r="A46" s="33">
        <v>38</v>
      </c>
      <c r="B46" s="52">
        <v>30004</v>
      </c>
      <c r="C46" s="52" t="s">
        <v>83</v>
      </c>
      <c r="D46" s="52" t="s">
        <v>84</v>
      </c>
      <c r="E46" s="52" t="s">
        <v>85</v>
      </c>
      <c r="F46" s="15">
        <v>42</v>
      </c>
      <c r="G46" s="13">
        <f t="shared" si="2"/>
        <v>39.9</v>
      </c>
      <c r="H46" s="22"/>
      <c r="I46" s="17">
        <f t="shared" si="3"/>
        <v>0</v>
      </c>
    </row>
    <row r="47" spans="1:9" ht="26.4" customHeight="1" x14ac:dyDescent="0.25">
      <c r="A47" s="61" t="s">
        <v>86</v>
      </c>
      <c r="B47" s="61"/>
      <c r="C47" s="61"/>
      <c r="D47" s="61"/>
      <c r="E47" s="61"/>
      <c r="F47" s="61"/>
      <c r="G47" s="61"/>
      <c r="H47" s="6">
        <f>SUM(H17:H46)+SUM(H10:H15)+SUM(H7:H8)</f>
        <v>0</v>
      </c>
      <c r="I47" s="72">
        <f>SUM(I6:I46)</f>
        <v>0</v>
      </c>
    </row>
    <row r="48" spans="1:9" ht="26.4" customHeight="1" x14ac:dyDescent="0.25">
      <c r="A48" s="61" t="s">
        <v>87</v>
      </c>
      <c r="B48" s="61"/>
      <c r="C48" s="61"/>
      <c r="D48" s="61"/>
      <c r="E48" s="61"/>
      <c r="F48" s="61"/>
      <c r="G48" s="61"/>
      <c r="H48" s="7">
        <f>SUM(H17:H46)+SUM(H10:H15)+SUM(H7:H8)</f>
        <v>0</v>
      </c>
      <c r="I48" s="8">
        <f>IF(I47&gt;10000,I47*0.95,I47)</f>
        <v>0</v>
      </c>
    </row>
    <row r="49" spans="1:9" ht="27.6" customHeight="1" x14ac:dyDescent="0.25">
      <c r="A49" s="61" t="s">
        <v>88</v>
      </c>
      <c r="B49" s="61"/>
      <c r="C49" s="61"/>
      <c r="D49" s="61"/>
      <c r="E49" s="61"/>
      <c r="F49" s="61"/>
      <c r="G49" s="61"/>
      <c r="H49" s="7">
        <f>SUM(H17:H46)+SUM(H10:H15)+SUM(H7:H8)</f>
        <v>0</v>
      </c>
      <c r="I49" s="8">
        <f>IF(I47&gt;30000,I47*0.9,I47)</f>
        <v>0</v>
      </c>
    </row>
    <row r="50" spans="1:9" ht="15.9" customHeight="1" x14ac:dyDescent="0.25">
      <c r="A50" s="9"/>
      <c r="B50" s="9"/>
      <c r="C50" s="9"/>
      <c r="D50" s="9"/>
      <c r="E50" s="9"/>
      <c r="F50" s="9"/>
      <c r="G50" s="9"/>
      <c r="H50" s="9"/>
      <c r="I50" s="9"/>
    </row>
  </sheetData>
  <sheetProtection algorithmName="SHA-512" hashValue="ugfZno1boSpVSwdD337vdiBqdPTv/BdlvNu2NG2ojf8gQXSRTZ3OK0caBQz+i+0wEpXqyNpls2vF6jbL73WvBg==" saltValue="zlKRNAfHnzdMF9vasFgnKQ==" spinCount="100000" sheet="1" objects="1" scenarios="1" formatCells="0" formatColumns="0" formatRows="0"/>
  <mergeCells count="18">
    <mergeCell ref="A48:G48"/>
    <mergeCell ref="A49:G49"/>
    <mergeCell ref="H4:H5"/>
    <mergeCell ref="I4:I5"/>
    <mergeCell ref="A6:I6"/>
    <mergeCell ref="A9:I9"/>
    <mergeCell ref="A16:I16"/>
    <mergeCell ref="A47:G47"/>
    <mergeCell ref="A1:C2"/>
    <mergeCell ref="D1:I1"/>
    <mergeCell ref="D2:I2"/>
    <mergeCell ref="A3:I3"/>
    <mergeCell ref="A4:A5"/>
    <mergeCell ref="B4:B5"/>
    <mergeCell ref="C4:C5"/>
    <mergeCell ref="D4:D5"/>
    <mergeCell ref="E4:E5"/>
    <mergeCell ref="F4:G4"/>
  </mergeCells>
  <pageMargins left="0.25" right="0.25" top="0.75" bottom="0.75" header="0.51180555555555551" footer="0.51180555555555551"/>
  <pageSetup paperSize="9" scale="50" firstPageNumber="0" orientation="portrait" horizontalDpi="300" verticalDpi="300" r:id="rId1"/>
  <headerFooter alignWithMargins="0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 1</vt:lpstr>
      <vt:lpstr>__xlnm.Print_Area</vt:lpstr>
      <vt:lpstr>'Table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Учетная запись</dc:creator>
  <cp:lastModifiedBy>Oleplastica</cp:lastModifiedBy>
  <dcterms:created xsi:type="dcterms:W3CDTF">2017-10-23T06:54:39Z</dcterms:created>
  <dcterms:modified xsi:type="dcterms:W3CDTF">2017-12-06T09:13:52Z</dcterms:modified>
</cp:coreProperties>
</file>